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lford Work\Finances\Budget\2018 -19\"/>
    </mc:Choice>
  </mc:AlternateContent>
  <xr:revisionPtr revIDLastSave="0" documentId="13_ncr:1_{E57CDF9B-2A85-47D6-930E-4F2BC46F7622}" xr6:coauthVersionLast="28" xr6:coauthVersionMax="28" xr10:uidLastSave="{00000000-0000-0000-0000-000000000000}"/>
  <bookViews>
    <workbookView xWindow="0" yWindow="0" windowWidth="20490" windowHeight="7530" xr2:uid="{00000000-000D-0000-FFFF-FFFF00000000}"/>
  </bookViews>
  <sheets>
    <sheet name="Sheet1" sheetId="1" r:id="rId1"/>
    <sheet name="Sheet2" sheetId="2" r:id="rId2"/>
  </sheets>
  <calcPr calcId="171027" concurrentCalc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1" i="1"/>
  <c r="E27" i="2"/>
  <c r="F21" i="1"/>
  <c r="F34" i="1"/>
  <c r="F56" i="1"/>
  <c r="F57" i="1"/>
  <c r="F66" i="1"/>
  <c r="F64" i="1"/>
  <c r="F65" i="1"/>
  <c r="E8" i="1"/>
  <c r="E11" i="1"/>
  <c r="E21" i="1"/>
  <c r="E34" i="1"/>
  <c r="E56" i="1"/>
  <c r="E57" i="1"/>
  <c r="E64" i="1"/>
  <c r="E65" i="1"/>
  <c r="E66" i="1"/>
  <c r="C8" i="1"/>
  <c r="C11" i="1"/>
  <c r="C21" i="1"/>
  <c r="C34" i="1"/>
  <c r="C56" i="1"/>
  <c r="C57" i="1"/>
  <c r="C64" i="1"/>
  <c r="C65" i="1"/>
  <c r="C66" i="1"/>
  <c r="D21" i="1"/>
  <c r="D34" i="1"/>
  <c r="D56" i="1"/>
  <c r="D57" i="1"/>
  <c r="D64" i="1"/>
  <c r="D65" i="1"/>
  <c r="D8" i="1"/>
  <c r="D11" i="1"/>
  <c r="D10" i="1"/>
</calcChain>
</file>

<file path=xl/sharedStrings.xml><?xml version="1.0" encoding="utf-8"?>
<sst xmlns="http://schemas.openxmlformats.org/spreadsheetml/2006/main" count="101" uniqueCount="97">
  <si>
    <t xml:space="preserve">Brought forward </t>
  </si>
  <si>
    <t>Reserves</t>
  </si>
  <si>
    <t xml:space="preserve">Total </t>
  </si>
  <si>
    <t>PAYMENTS</t>
  </si>
  <si>
    <t>Staff Costs</t>
  </si>
  <si>
    <t>Clerk’s gross salary</t>
  </si>
  <si>
    <t>Additional hours</t>
  </si>
  <si>
    <t>Training time</t>
  </si>
  <si>
    <t>Training course costs</t>
  </si>
  <si>
    <t>Travel</t>
  </si>
  <si>
    <t>Home Working IT &amp; Phone</t>
  </si>
  <si>
    <t xml:space="preserve">SLCC fee </t>
  </si>
  <si>
    <t>Total Staff Costs</t>
  </si>
  <si>
    <t>Administration</t>
  </si>
  <si>
    <t>Audit Fees</t>
  </si>
  <si>
    <t>Printing costs</t>
  </si>
  <si>
    <t>Insurance</t>
  </si>
  <si>
    <t>Subs</t>
  </si>
  <si>
    <t>Website hosting</t>
  </si>
  <si>
    <t>Election costs</t>
  </si>
  <si>
    <t>Cllrs expenses</t>
  </si>
  <si>
    <t>Cllrs training</t>
  </si>
  <si>
    <t>Professional fees</t>
  </si>
  <si>
    <t>ICO fee</t>
  </si>
  <si>
    <t>Total Administration</t>
  </si>
  <si>
    <t>Maintenance &amp; Services</t>
  </si>
  <si>
    <t xml:space="preserve">Maintenance </t>
  </si>
  <si>
    <t>Village Hall hire</t>
  </si>
  <si>
    <t>Birmingham CC rent</t>
  </si>
  <si>
    <t>Playground inspection</t>
  </si>
  <si>
    <t>Litter &amp; dogbins</t>
  </si>
  <si>
    <t>Rights of way</t>
  </si>
  <si>
    <t>Footway Lighting</t>
  </si>
  <si>
    <t>Sportsfield maint.</t>
  </si>
  <si>
    <t>Flower tubs</t>
  </si>
  <si>
    <t>Post office rental</t>
  </si>
  <si>
    <t>Christmas Tree</t>
  </si>
  <si>
    <t>Phone box</t>
  </si>
  <si>
    <t>Donations &amp; grants</t>
  </si>
  <si>
    <t>Best kept village</t>
  </si>
  <si>
    <t>Flood prevention</t>
  </si>
  <si>
    <t xml:space="preserve">Playground Electricity </t>
  </si>
  <si>
    <t>Playground materials</t>
  </si>
  <si>
    <t>Playground repairs</t>
  </si>
  <si>
    <t>Wreath</t>
  </si>
  <si>
    <t>Total Maintenance &amp; Services</t>
  </si>
  <si>
    <t>TOTAL REVENUE PAYMENTS</t>
  </si>
  <si>
    <t>Capital Expenditure</t>
  </si>
  <si>
    <t>Youth Leisure</t>
  </si>
  <si>
    <t xml:space="preserve">BMX track </t>
  </si>
  <si>
    <t>Sign</t>
  </si>
  <si>
    <t>Village sign</t>
  </si>
  <si>
    <t>CCTV</t>
  </si>
  <si>
    <t>Security system</t>
  </si>
  <si>
    <t>Plant tubs</t>
  </si>
  <si>
    <t>Playground equipment</t>
  </si>
  <si>
    <t>TOTAL</t>
  </si>
  <si>
    <t xml:space="preserve">Total Payments and Capital </t>
  </si>
  <si>
    <t>Revenue less Total Payments</t>
  </si>
  <si>
    <t>Brought Forward Figure</t>
  </si>
  <si>
    <t>Subject</t>
  </si>
  <si>
    <t>Description</t>
  </si>
  <si>
    <t xml:space="preserve"> Budget 2015/16</t>
  </si>
  <si>
    <t>Budget 2016/17</t>
  </si>
  <si>
    <t>RECEIPTS</t>
  </si>
  <si>
    <t>Precept</t>
  </si>
  <si>
    <t>Agency work for SCC</t>
  </si>
  <si>
    <t>Misc. eg  rental, interest</t>
  </si>
  <si>
    <t>VAT reclaim</t>
  </si>
  <si>
    <t>NP Grant</t>
  </si>
  <si>
    <t>Annual Receipts</t>
  </si>
  <si>
    <t xml:space="preserve"> Budget 2017/18</t>
  </si>
  <si>
    <t xml:space="preserve">Amount in bank ac/s </t>
  </si>
  <si>
    <t>Current</t>
  </si>
  <si>
    <t>Savings</t>
  </si>
  <si>
    <t>Total</t>
  </si>
  <si>
    <t>Amount earmarked for playground</t>
  </si>
  <si>
    <t>Spending from December</t>
  </si>
  <si>
    <t>Salary</t>
  </si>
  <si>
    <t>Expenses</t>
  </si>
  <si>
    <t xml:space="preserve">Training </t>
  </si>
  <si>
    <t>SLCC fee</t>
  </si>
  <si>
    <t xml:space="preserve">x 5 </t>
  </si>
  <si>
    <t>Stationery</t>
  </si>
  <si>
    <t>NP fees</t>
  </si>
  <si>
    <t>ICO</t>
  </si>
  <si>
    <t>Rob</t>
  </si>
  <si>
    <t>Maintenance, Gav</t>
  </si>
  <si>
    <t>VH room hire. PO</t>
  </si>
  <si>
    <t>Plants</t>
  </si>
  <si>
    <t>Christmas tree</t>
  </si>
  <si>
    <t>BKV</t>
  </si>
  <si>
    <t>Electricity</t>
  </si>
  <si>
    <t>Inspection fee</t>
  </si>
  <si>
    <t xml:space="preserve">Consumables, postage,stationery </t>
  </si>
  <si>
    <t>Awoingt visit</t>
  </si>
  <si>
    <t>Budget 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</si>
</sst>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Helv"/>
    </font>
    <font>
      <sz val="8"/>
      <name val="Helv"/>
    </font>
    <font>
      <i/>
      <sz val="8"/>
      <name val="Helv"/>
    </font>
    <font>
      <b/>
      <sz val="11"/>
      <color theme="1"/>
      <name val="Calibri"/>
      <family val="2"/>
      <scheme val="minor"/>
    </font>
    <font>
      <b/>
      <sz val="8"/>
      <color rgb="FFFF0000"/>
      <name val="Helv"/>
    </font>
    <font>
      <sz val="8"/>
      <color rgb="FFFF0000"/>
      <name val="Helv"/>
    </font>
    <font>
      <i/>
      <sz val="8"/>
      <color rgb="FFFF0000"/>
      <name val="Helv"/>
    </font>
    <font>
      <b/>
      <sz val="8"/>
      <color theme="8"/>
      <name val="Helv"/>
    </font>
    <font>
      <sz val="8"/>
      <color theme="8"/>
      <name val="Helv"/>
    </font>
    <font>
      <i/>
      <sz val="8"/>
      <color theme="8"/>
      <name val="Helv"/>
    </font>
    <font>
      <b/>
      <sz val="8"/>
      <color rgb="FF00B050"/>
      <name val="Helv"/>
    </font>
    <font>
      <sz val="8"/>
      <color rgb="FF00B050"/>
      <name val="Helv"/>
    </font>
    <font>
      <i/>
      <sz val="8"/>
      <color rgb="FF00B050"/>
      <name val="Helv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1" xfId="0" applyFont="1" applyBorder="1"/>
    <xf numFmtId="2" fontId="0" fillId="0" borderId="1" xfId="0" applyNumberFormat="1" applyFont="1" applyBorder="1"/>
    <xf numFmtId="2" fontId="5" fillId="0" borderId="1" xfId="0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164" fontId="13" fillId="0" borderId="2" xfId="0" applyNumberFormat="1" applyFont="1" applyBorder="1" applyAlignment="1">
      <alignment vertical="center"/>
    </xf>
    <xf numFmtId="164" fontId="13" fillId="0" borderId="2" xfId="0" applyNumberFormat="1" applyFont="1" applyBorder="1" applyAlignment="1">
      <alignment horizontal="right" vertical="center"/>
    </xf>
    <xf numFmtId="164" fontId="12" fillId="0" borderId="2" xfId="0" applyNumberFormat="1" applyFont="1" applyBorder="1" applyAlignment="1">
      <alignment vertical="center"/>
    </xf>
    <xf numFmtId="164" fontId="14" fillId="0" borderId="2" xfId="0" applyNumberFormat="1" applyFont="1" applyBorder="1" applyAlignment="1">
      <alignment vertical="center"/>
    </xf>
    <xf numFmtId="164" fontId="12" fillId="2" borderId="2" xfId="0" applyNumberFormat="1" applyFont="1" applyFill="1" applyBorder="1" applyAlignment="1">
      <alignment vertical="center"/>
    </xf>
    <xf numFmtId="164" fontId="13" fillId="0" borderId="0" xfId="0" applyNumberFormat="1" applyFont="1" applyBorder="1" applyAlignment="1">
      <alignment vertical="center"/>
    </xf>
    <xf numFmtId="2" fontId="15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tabSelected="1" topLeftCell="C1" workbookViewId="0">
      <selection activeCell="F1" sqref="F1"/>
    </sheetView>
  </sheetViews>
  <sheetFormatPr defaultRowHeight="15" x14ac:dyDescent="0.25"/>
  <cols>
    <col min="1" max="1" width="25.140625" customWidth="1"/>
    <col min="2" max="2" width="23.7109375" customWidth="1"/>
    <col min="3" max="3" width="15" customWidth="1"/>
    <col min="4" max="4" width="13.5703125" customWidth="1"/>
    <col min="5" max="5" width="13.85546875" customWidth="1"/>
    <col min="6" max="6" width="14.5703125" customWidth="1"/>
  </cols>
  <sheetData>
    <row r="1" spans="1:6" ht="21" x14ac:dyDescent="0.25">
      <c r="A1" s="1" t="s">
        <v>60</v>
      </c>
      <c r="B1" s="1" t="s">
        <v>61</v>
      </c>
      <c r="C1" s="11" t="s">
        <v>62</v>
      </c>
      <c r="D1" s="18" t="s">
        <v>63</v>
      </c>
      <c r="E1" s="24" t="s">
        <v>71</v>
      </c>
      <c r="F1" s="1" t="s">
        <v>96</v>
      </c>
    </row>
    <row r="2" spans="1:6" x14ac:dyDescent="0.25">
      <c r="A2" s="2" t="s">
        <v>64</v>
      </c>
      <c r="B2" s="2"/>
      <c r="C2" s="12"/>
      <c r="D2" s="19"/>
      <c r="E2" s="25"/>
      <c r="F2" s="8"/>
    </row>
    <row r="3" spans="1:6" x14ac:dyDescent="0.25">
      <c r="A3" s="3"/>
      <c r="B3" s="3" t="s">
        <v>65</v>
      </c>
      <c r="C3" s="13">
        <v>12000</v>
      </c>
      <c r="D3" s="20">
        <v>13000</v>
      </c>
      <c r="E3" s="26">
        <v>13000</v>
      </c>
      <c r="F3" s="9">
        <v>13000</v>
      </c>
    </row>
    <row r="4" spans="1:6" x14ac:dyDescent="0.25">
      <c r="A4" s="3"/>
      <c r="B4" s="3" t="s">
        <v>66</v>
      </c>
      <c r="C4" s="14">
        <v>700</v>
      </c>
      <c r="D4" s="20">
        <v>0</v>
      </c>
      <c r="E4" s="27">
        <v>0</v>
      </c>
      <c r="F4" s="9">
        <v>0</v>
      </c>
    </row>
    <row r="5" spans="1:6" x14ac:dyDescent="0.25">
      <c r="A5" s="3"/>
      <c r="B5" s="3" t="s">
        <v>67</v>
      </c>
      <c r="C5" s="14">
        <v>20</v>
      </c>
      <c r="D5" s="20">
        <v>5</v>
      </c>
      <c r="E5" s="26">
        <v>0</v>
      </c>
      <c r="F5" s="9">
        <v>5</v>
      </c>
    </row>
    <row r="6" spans="1:6" x14ac:dyDescent="0.25">
      <c r="A6" s="3"/>
      <c r="B6" s="3" t="s">
        <v>68</v>
      </c>
      <c r="C6" s="14">
        <v>600</v>
      </c>
      <c r="D6" s="20">
        <v>1200</v>
      </c>
      <c r="E6" s="26">
        <v>1200</v>
      </c>
      <c r="F6" s="9">
        <v>1200</v>
      </c>
    </row>
    <row r="7" spans="1:6" x14ac:dyDescent="0.25">
      <c r="A7" s="3"/>
      <c r="B7" s="3" t="s">
        <v>69</v>
      </c>
      <c r="C7" s="14"/>
      <c r="D7" s="20">
        <v>2980</v>
      </c>
      <c r="E7" s="26">
        <v>3980</v>
      </c>
      <c r="F7" s="9">
        <v>0</v>
      </c>
    </row>
    <row r="8" spans="1:6" x14ac:dyDescent="0.25">
      <c r="A8" s="2" t="s">
        <v>70</v>
      </c>
      <c r="B8" s="2"/>
      <c r="C8" s="15">
        <f>SUM(C3:C6)</f>
        <v>13320</v>
      </c>
      <c r="D8" s="21">
        <f>SUM(D3:D7)</f>
        <v>17185</v>
      </c>
      <c r="E8" s="28">
        <f>SUM(E3:E7)</f>
        <v>18180</v>
      </c>
      <c r="F8" s="9">
        <f>SUM(F3:F7)</f>
        <v>14205</v>
      </c>
    </row>
    <row r="9" spans="1:6" x14ac:dyDescent="0.25">
      <c r="A9" s="3"/>
      <c r="B9" s="3" t="s">
        <v>0</v>
      </c>
      <c r="C9" s="14">
        <v>10000</v>
      </c>
      <c r="D9" s="20">
        <v>11500</v>
      </c>
      <c r="E9" s="26">
        <v>17630</v>
      </c>
      <c r="F9" s="9">
        <v>10000</v>
      </c>
    </row>
    <row r="10" spans="1:6" x14ac:dyDescent="0.25">
      <c r="A10" s="3"/>
      <c r="B10" s="4" t="s">
        <v>1</v>
      </c>
      <c r="C10" s="16">
        <v>2100</v>
      </c>
      <c r="D10" s="22">
        <f>SUM(D57/4)</f>
        <v>4225.25</v>
      </c>
      <c r="E10" s="29">
        <v>5115</v>
      </c>
      <c r="F10" s="32">
        <v>3963</v>
      </c>
    </row>
    <row r="11" spans="1:6" x14ac:dyDescent="0.25">
      <c r="A11" s="5" t="s">
        <v>2</v>
      </c>
      <c r="B11" s="5"/>
      <c r="C11" s="17">
        <f>SUM(C8:C9)</f>
        <v>23320</v>
      </c>
      <c r="D11" s="23">
        <f>SUM(D8:D9)</f>
        <v>28685</v>
      </c>
      <c r="E11" s="30">
        <f>SUM(E8:E9)</f>
        <v>35810</v>
      </c>
      <c r="F11" s="10">
        <f>SUM(F8:F9)</f>
        <v>24205</v>
      </c>
    </row>
    <row r="12" spans="1:6" x14ac:dyDescent="0.25">
      <c r="A12" s="2" t="s">
        <v>3</v>
      </c>
      <c r="B12" s="2"/>
      <c r="C12" s="14"/>
      <c r="D12" s="20"/>
      <c r="E12" s="26"/>
      <c r="F12" s="9"/>
    </row>
    <row r="13" spans="1:6" x14ac:dyDescent="0.25">
      <c r="A13" s="2" t="s">
        <v>4</v>
      </c>
      <c r="B13" s="2"/>
      <c r="C13" s="14"/>
      <c r="D13" s="20"/>
      <c r="E13" s="26"/>
      <c r="F13" s="9"/>
    </row>
    <row r="14" spans="1:6" x14ac:dyDescent="0.25">
      <c r="A14" s="3"/>
      <c r="B14" s="3" t="s">
        <v>5</v>
      </c>
      <c r="C14" s="14">
        <v>3300</v>
      </c>
      <c r="D14" s="20">
        <v>4000</v>
      </c>
      <c r="E14" s="26">
        <v>4010</v>
      </c>
      <c r="F14" s="9">
        <v>4104</v>
      </c>
    </row>
    <row r="15" spans="1:6" x14ac:dyDescent="0.25">
      <c r="A15" s="3"/>
      <c r="B15" s="3" t="s">
        <v>6</v>
      </c>
      <c r="C15" s="14">
        <v>120</v>
      </c>
      <c r="D15" s="20">
        <v>300</v>
      </c>
      <c r="E15" s="26">
        <v>300</v>
      </c>
      <c r="F15" s="9">
        <v>350</v>
      </c>
    </row>
    <row r="16" spans="1:6" x14ac:dyDescent="0.25">
      <c r="A16" s="3"/>
      <c r="B16" s="3" t="s">
        <v>7</v>
      </c>
      <c r="C16" s="14">
        <v>150</v>
      </c>
      <c r="D16" s="20">
        <v>150</v>
      </c>
      <c r="E16" s="26">
        <v>150</v>
      </c>
      <c r="F16" s="9">
        <v>150</v>
      </c>
    </row>
    <row r="17" spans="1:6" x14ac:dyDescent="0.25">
      <c r="A17" s="3"/>
      <c r="B17" s="3" t="s">
        <v>8</v>
      </c>
      <c r="C17" s="14">
        <v>150</v>
      </c>
      <c r="D17" s="20">
        <v>50</v>
      </c>
      <c r="E17" s="26">
        <v>50</v>
      </c>
      <c r="F17" s="9">
        <v>50</v>
      </c>
    </row>
    <row r="18" spans="1:6" x14ac:dyDescent="0.25">
      <c r="A18" s="3"/>
      <c r="B18" s="3" t="s">
        <v>9</v>
      </c>
      <c r="C18" s="14">
        <v>260</v>
      </c>
      <c r="D18" s="20">
        <v>260</v>
      </c>
      <c r="E18" s="26">
        <v>260</v>
      </c>
      <c r="F18" s="9">
        <v>270</v>
      </c>
    </row>
    <row r="19" spans="1:6" x14ac:dyDescent="0.25">
      <c r="A19" s="3"/>
      <c r="B19" s="3" t="s">
        <v>10</v>
      </c>
      <c r="C19" s="14">
        <v>160</v>
      </c>
      <c r="D19" s="20">
        <v>160</v>
      </c>
      <c r="E19" s="26">
        <v>160</v>
      </c>
      <c r="F19" s="9">
        <v>160</v>
      </c>
    </row>
    <row r="20" spans="1:6" x14ac:dyDescent="0.25">
      <c r="A20" s="3"/>
      <c r="B20" s="3" t="s">
        <v>11</v>
      </c>
      <c r="C20" s="14">
        <v>40</v>
      </c>
      <c r="D20" s="20">
        <v>40</v>
      </c>
      <c r="E20" s="26">
        <v>40</v>
      </c>
      <c r="F20" s="9">
        <v>40</v>
      </c>
    </row>
    <row r="21" spans="1:6" x14ac:dyDescent="0.25">
      <c r="A21" s="5" t="s">
        <v>12</v>
      </c>
      <c r="B21" s="7"/>
      <c r="C21" s="17">
        <f>SUM(C14:C20)</f>
        <v>4180</v>
      </c>
      <c r="D21" s="23">
        <f>SUM(D14:D20)</f>
        <v>4960</v>
      </c>
      <c r="E21" s="30">
        <f>SUM(E14:E20)</f>
        <v>4970</v>
      </c>
      <c r="F21" s="10">
        <f>SUM(F14:F20)</f>
        <v>5124</v>
      </c>
    </row>
    <row r="22" spans="1:6" x14ac:dyDescent="0.25">
      <c r="A22" s="2" t="s">
        <v>13</v>
      </c>
      <c r="B22" s="2"/>
      <c r="C22" s="14"/>
      <c r="D22" s="20"/>
      <c r="E22" s="26"/>
      <c r="F22" s="9"/>
    </row>
    <row r="23" spans="1:6" x14ac:dyDescent="0.25">
      <c r="A23" s="3"/>
      <c r="B23" s="3" t="s">
        <v>14</v>
      </c>
      <c r="C23" s="14">
        <v>220</v>
      </c>
      <c r="D23" s="20">
        <v>230</v>
      </c>
      <c r="E23" s="26">
        <v>230</v>
      </c>
      <c r="F23" s="9">
        <v>300</v>
      </c>
    </row>
    <row r="24" spans="1:6" x14ac:dyDescent="0.25">
      <c r="A24" s="3"/>
      <c r="B24" s="3" t="s">
        <v>94</v>
      </c>
      <c r="C24" s="14">
        <v>800</v>
      </c>
      <c r="D24" s="20">
        <v>200</v>
      </c>
      <c r="E24" s="26">
        <v>200</v>
      </c>
      <c r="F24" s="9">
        <v>200</v>
      </c>
    </row>
    <row r="25" spans="1:6" x14ac:dyDescent="0.25">
      <c r="A25" s="3"/>
      <c r="B25" s="3" t="s">
        <v>15</v>
      </c>
      <c r="C25" s="14">
        <v>250</v>
      </c>
      <c r="D25" s="20">
        <v>500</v>
      </c>
      <c r="E25" s="26">
        <v>300</v>
      </c>
      <c r="F25" s="9">
        <v>300</v>
      </c>
    </row>
    <row r="26" spans="1:6" x14ac:dyDescent="0.25">
      <c r="A26" s="3"/>
      <c r="B26" s="3" t="s">
        <v>16</v>
      </c>
      <c r="C26" s="14">
        <v>655</v>
      </c>
      <c r="D26" s="20">
        <v>655</v>
      </c>
      <c r="E26" s="26">
        <v>655</v>
      </c>
      <c r="F26" s="9">
        <v>450</v>
      </c>
    </row>
    <row r="27" spans="1:6" x14ac:dyDescent="0.25">
      <c r="A27" s="3"/>
      <c r="B27" s="3" t="s">
        <v>17</v>
      </c>
      <c r="C27" s="14">
        <v>250</v>
      </c>
      <c r="D27" s="20">
        <v>250</v>
      </c>
      <c r="E27" s="26">
        <v>250</v>
      </c>
      <c r="F27" s="9">
        <v>250</v>
      </c>
    </row>
    <row r="28" spans="1:6" x14ac:dyDescent="0.25">
      <c r="A28" s="3"/>
      <c r="B28" s="3" t="s">
        <v>18</v>
      </c>
      <c r="C28" s="14">
        <v>60</v>
      </c>
      <c r="D28" s="20">
        <v>70</v>
      </c>
      <c r="E28" s="26">
        <v>60</v>
      </c>
      <c r="F28" s="9">
        <v>70</v>
      </c>
    </row>
    <row r="29" spans="1:6" x14ac:dyDescent="0.25">
      <c r="A29" s="3"/>
      <c r="B29" s="3" t="s">
        <v>19</v>
      </c>
      <c r="C29" s="14">
        <v>120</v>
      </c>
      <c r="D29" s="20">
        <v>0</v>
      </c>
      <c r="E29" s="26"/>
      <c r="F29" s="9"/>
    </row>
    <row r="30" spans="1:6" x14ac:dyDescent="0.25">
      <c r="A30" s="3"/>
      <c r="B30" s="3" t="s">
        <v>20</v>
      </c>
      <c r="C30" s="14">
        <v>0</v>
      </c>
      <c r="D30" s="20">
        <v>0</v>
      </c>
      <c r="E30" s="26"/>
      <c r="F30" s="9"/>
    </row>
    <row r="31" spans="1:6" x14ac:dyDescent="0.25">
      <c r="A31" s="3"/>
      <c r="B31" s="3" t="s">
        <v>21</v>
      </c>
      <c r="C31" s="14">
        <v>100</v>
      </c>
      <c r="D31" s="20">
        <v>50</v>
      </c>
      <c r="E31" s="26">
        <v>50</v>
      </c>
      <c r="F31" s="9">
        <v>50</v>
      </c>
    </row>
    <row r="32" spans="1:6" x14ac:dyDescent="0.25">
      <c r="A32" s="3"/>
      <c r="B32" s="3" t="s">
        <v>22</v>
      </c>
      <c r="C32" s="14">
        <v>200</v>
      </c>
      <c r="D32" s="20">
        <v>3576</v>
      </c>
      <c r="E32" s="26">
        <v>3980</v>
      </c>
      <c r="F32" s="9">
        <v>1000</v>
      </c>
    </row>
    <row r="33" spans="1:6" x14ac:dyDescent="0.25">
      <c r="A33" s="3"/>
      <c r="B33" s="3" t="s">
        <v>23</v>
      </c>
      <c r="C33" s="14">
        <v>35</v>
      </c>
      <c r="D33" s="20">
        <v>35</v>
      </c>
      <c r="E33" s="26">
        <v>35</v>
      </c>
      <c r="F33" s="9">
        <v>35</v>
      </c>
    </row>
    <row r="34" spans="1:6" x14ac:dyDescent="0.25">
      <c r="A34" s="5" t="s">
        <v>24</v>
      </c>
      <c r="B34" s="7"/>
      <c r="C34" s="17">
        <f>SUM(C23:C33)</f>
        <v>2690</v>
      </c>
      <c r="D34" s="23">
        <f>SUM(D23:D33)</f>
        <v>5566</v>
      </c>
      <c r="E34" s="30">
        <f>SUM(E23:E33)</f>
        <v>5760</v>
      </c>
      <c r="F34" s="10">
        <f>SUM(F23:F33)</f>
        <v>2655</v>
      </c>
    </row>
    <row r="35" spans="1:6" x14ac:dyDescent="0.25">
      <c r="A35" s="2" t="s">
        <v>25</v>
      </c>
      <c r="B35" s="3"/>
      <c r="C35" s="14"/>
      <c r="D35" s="20"/>
      <c r="E35" s="26"/>
      <c r="F35" s="9"/>
    </row>
    <row r="36" spans="1:6" x14ac:dyDescent="0.25">
      <c r="A36" s="3" t="s">
        <v>26</v>
      </c>
      <c r="B36" s="3" t="s">
        <v>26</v>
      </c>
      <c r="C36" s="14">
        <v>2000</v>
      </c>
      <c r="D36" s="20">
        <v>2000</v>
      </c>
      <c r="E36" s="26">
        <v>2000</v>
      </c>
      <c r="F36" s="9">
        <v>2500</v>
      </c>
    </row>
    <row r="37" spans="1:6" x14ac:dyDescent="0.25">
      <c r="A37" s="3"/>
      <c r="B37" s="3" t="s">
        <v>27</v>
      </c>
      <c r="C37" s="14">
        <v>300</v>
      </c>
      <c r="D37" s="20">
        <v>400</v>
      </c>
      <c r="E37" s="26">
        <v>400</v>
      </c>
      <c r="F37" s="9">
        <v>300</v>
      </c>
    </row>
    <row r="38" spans="1:6" x14ac:dyDescent="0.25">
      <c r="A38" s="3"/>
      <c r="B38" s="3" t="s">
        <v>28</v>
      </c>
      <c r="C38" s="14">
        <v>5</v>
      </c>
      <c r="D38" s="20">
        <v>5</v>
      </c>
      <c r="E38" s="26">
        <v>5</v>
      </c>
      <c r="F38" s="9">
        <v>15</v>
      </c>
    </row>
    <row r="39" spans="1:6" x14ac:dyDescent="0.25">
      <c r="A39" s="3"/>
      <c r="B39" s="3" t="s">
        <v>29</v>
      </c>
      <c r="C39" s="14">
        <v>70</v>
      </c>
      <c r="D39" s="20">
        <v>140</v>
      </c>
      <c r="E39" s="26">
        <v>70</v>
      </c>
      <c r="F39" s="9">
        <v>80</v>
      </c>
    </row>
    <row r="40" spans="1:6" x14ac:dyDescent="0.25">
      <c r="A40" s="3"/>
      <c r="B40" s="3" t="s">
        <v>30</v>
      </c>
      <c r="C40" s="14">
        <v>725</v>
      </c>
      <c r="D40" s="20">
        <v>700</v>
      </c>
      <c r="E40" s="26">
        <v>800</v>
      </c>
      <c r="F40" s="9">
        <v>850</v>
      </c>
    </row>
    <row r="41" spans="1:6" x14ac:dyDescent="0.25">
      <c r="A41" s="3"/>
      <c r="B41" s="3" t="s">
        <v>31</v>
      </c>
      <c r="C41" s="14">
        <v>100</v>
      </c>
      <c r="D41" s="20"/>
      <c r="E41" s="26">
        <v>0</v>
      </c>
      <c r="F41" s="9">
        <v>200</v>
      </c>
    </row>
    <row r="42" spans="1:6" x14ac:dyDescent="0.25">
      <c r="A42" s="3"/>
      <c r="B42" s="3" t="s">
        <v>32</v>
      </c>
      <c r="C42" s="14">
        <v>260</v>
      </c>
      <c r="D42" s="20">
        <v>270</v>
      </c>
      <c r="E42" s="26">
        <v>270</v>
      </c>
      <c r="F42" s="9">
        <v>270</v>
      </c>
    </row>
    <row r="43" spans="1:6" x14ac:dyDescent="0.25">
      <c r="A43" s="3"/>
      <c r="B43" s="3" t="s">
        <v>33</v>
      </c>
      <c r="C43" s="14">
        <v>800</v>
      </c>
      <c r="D43" s="20"/>
      <c r="E43" s="26">
        <v>0</v>
      </c>
      <c r="F43" s="9">
        <v>0</v>
      </c>
    </row>
    <row r="44" spans="1:6" x14ac:dyDescent="0.25">
      <c r="A44" s="3"/>
      <c r="B44" s="3" t="s">
        <v>34</v>
      </c>
      <c r="C44" s="14">
        <v>250</v>
      </c>
      <c r="D44" s="20">
        <v>300</v>
      </c>
      <c r="E44" s="26">
        <v>300</v>
      </c>
      <c r="F44" s="9">
        <v>250</v>
      </c>
    </row>
    <row r="45" spans="1:6" x14ac:dyDescent="0.25">
      <c r="A45" s="3"/>
      <c r="B45" s="3" t="s">
        <v>35</v>
      </c>
      <c r="C45" s="14">
        <v>1250</v>
      </c>
      <c r="D45" s="20">
        <v>1300</v>
      </c>
      <c r="E45" s="26">
        <v>1300</v>
      </c>
      <c r="F45" s="9">
        <v>1300</v>
      </c>
    </row>
    <row r="46" spans="1:6" x14ac:dyDescent="0.25">
      <c r="A46" s="3"/>
      <c r="B46" s="3" t="s">
        <v>36</v>
      </c>
      <c r="C46" s="14">
        <v>120</v>
      </c>
      <c r="D46" s="20">
        <v>120</v>
      </c>
      <c r="E46" s="26">
        <v>120</v>
      </c>
      <c r="F46" s="9">
        <v>120</v>
      </c>
    </row>
    <row r="47" spans="1:6" x14ac:dyDescent="0.25">
      <c r="A47" s="3"/>
      <c r="B47" s="3" t="s">
        <v>37</v>
      </c>
      <c r="C47" s="14">
        <v>300</v>
      </c>
      <c r="D47" s="20">
        <v>360</v>
      </c>
      <c r="E47" s="26">
        <v>200</v>
      </c>
      <c r="F47" s="9">
        <v>50</v>
      </c>
    </row>
    <row r="48" spans="1:6" x14ac:dyDescent="0.25">
      <c r="A48" s="3"/>
      <c r="B48" s="3" t="s">
        <v>38</v>
      </c>
      <c r="C48" s="14">
        <v>200</v>
      </c>
      <c r="D48" s="20">
        <v>0</v>
      </c>
      <c r="E48" s="26">
        <v>0</v>
      </c>
      <c r="F48" s="9">
        <v>0</v>
      </c>
    </row>
    <row r="49" spans="1:6" x14ac:dyDescent="0.25">
      <c r="A49" s="3"/>
      <c r="B49" s="3" t="s">
        <v>39</v>
      </c>
      <c r="C49" s="14">
        <v>20</v>
      </c>
      <c r="D49" s="20">
        <v>20</v>
      </c>
      <c r="E49" s="26">
        <v>20</v>
      </c>
      <c r="F49" s="9">
        <v>0</v>
      </c>
    </row>
    <row r="50" spans="1:6" x14ac:dyDescent="0.25">
      <c r="A50" s="3"/>
      <c r="B50" s="3" t="s">
        <v>40</v>
      </c>
      <c r="C50" s="14">
        <v>100</v>
      </c>
      <c r="D50" s="20">
        <v>100</v>
      </c>
      <c r="E50" s="26">
        <v>100</v>
      </c>
      <c r="F50" s="9">
        <v>100</v>
      </c>
    </row>
    <row r="51" spans="1:6" x14ac:dyDescent="0.25">
      <c r="A51" s="3"/>
      <c r="B51" s="3" t="s">
        <v>41</v>
      </c>
      <c r="C51" s="14"/>
      <c r="D51" s="20">
        <v>160</v>
      </c>
      <c r="E51" s="26">
        <v>120</v>
      </c>
      <c r="F51" s="9">
        <v>120</v>
      </c>
    </row>
    <row r="52" spans="1:6" x14ac:dyDescent="0.25">
      <c r="A52" s="3"/>
      <c r="B52" s="3" t="s">
        <v>42</v>
      </c>
      <c r="C52" s="14"/>
      <c r="D52" s="20">
        <v>500</v>
      </c>
      <c r="E52" s="26">
        <v>200</v>
      </c>
      <c r="F52" s="9">
        <v>200</v>
      </c>
    </row>
    <row r="53" spans="1:6" x14ac:dyDescent="0.25">
      <c r="A53" s="3"/>
      <c r="B53" s="3" t="s">
        <v>43</v>
      </c>
      <c r="C53" s="14"/>
      <c r="D53" s="20"/>
      <c r="E53" s="26">
        <v>2000</v>
      </c>
      <c r="F53" s="9">
        <v>1000</v>
      </c>
    </row>
    <row r="54" spans="1:6" x14ac:dyDescent="0.25">
      <c r="A54" s="3"/>
      <c r="B54" s="3" t="s">
        <v>44</v>
      </c>
      <c r="C54" s="14"/>
      <c r="D54" s="20"/>
      <c r="E54" s="26">
        <v>20</v>
      </c>
      <c r="F54" s="9">
        <v>20</v>
      </c>
    </row>
    <row r="55" spans="1:6" x14ac:dyDescent="0.25">
      <c r="A55" s="3"/>
      <c r="B55" s="3" t="s">
        <v>95</v>
      </c>
      <c r="C55" s="14"/>
      <c r="D55" s="20"/>
      <c r="E55" s="26"/>
      <c r="F55" s="9">
        <v>500</v>
      </c>
    </row>
    <row r="56" spans="1:6" x14ac:dyDescent="0.25">
      <c r="A56" s="5" t="s">
        <v>45</v>
      </c>
      <c r="B56" s="5"/>
      <c r="C56" s="17">
        <f>SUM(C36:C50)</f>
        <v>6500</v>
      </c>
      <c r="D56" s="23">
        <f>SUM(D36:D52)</f>
        <v>6375</v>
      </c>
      <c r="E56" s="30">
        <f>SUM(E36:E54)</f>
        <v>7925</v>
      </c>
      <c r="F56" s="10">
        <f>SUM(F36:F55)</f>
        <v>7875</v>
      </c>
    </row>
    <row r="57" spans="1:6" x14ac:dyDescent="0.25">
      <c r="A57" s="5" t="s">
        <v>46</v>
      </c>
      <c r="B57" s="5"/>
      <c r="C57" s="17">
        <f>SUM(C21+C34+C56)</f>
        <v>13370</v>
      </c>
      <c r="D57" s="23">
        <f>SUM(D21+D34+D56)</f>
        <v>16901</v>
      </c>
      <c r="E57" s="30">
        <f>SUM(E21+E34+E56)</f>
        <v>18655</v>
      </c>
      <c r="F57" s="10">
        <f>SUM(F21+F34+F56)</f>
        <v>15654</v>
      </c>
    </row>
    <row r="58" spans="1:6" x14ac:dyDescent="0.25">
      <c r="A58" s="2" t="s">
        <v>47</v>
      </c>
      <c r="B58" s="3"/>
      <c r="C58" s="14"/>
      <c r="D58" s="20"/>
      <c r="E58" s="26"/>
      <c r="F58" s="9"/>
    </row>
    <row r="59" spans="1:6" x14ac:dyDescent="0.25">
      <c r="A59" s="3" t="s">
        <v>48</v>
      </c>
      <c r="B59" s="3" t="s">
        <v>49</v>
      </c>
      <c r="C59" s="14">
        <v>2000</v>
      </c>
      <c r="D59" s="20">
        <v>3000</v>
      </c>
      <c r="E59" s="31"/>
      <c r="F59" s="9">
        <v>0</v>
      </c>
    </row>
    <row r="60" spans="1:6" x14ac:dyDescent="0.25">
      <c r="A60" s="3" t="s">
        <v>50</v>
      </c>
      <c r="B60" s="3" t="s">
        <v>51</v>
      </c>
      <c r="C60" s="14"/>
      <c r="D60" s="20">
        <v>0</v>
      </c>
      <c r="E60" s="26">
        <v>2000</v>
      </c>
      <c r="F60" s="9">
        <v>0</v>
      </c>
    </row>
    <row r="61" spans="1:6" x14ac:dyDescent="0.25">
      <c r="A61" s="3" t="s">
        <v>52</v>
      </c>
      <c r="B61" s="3" t="s">
        <v>53</v>
      </c>
      <c r="C61" s="14"/>
      <c r="D61" s="20">
        <v>3000</v>
      </c>
      <c r="E61" s="26">
        <v>0</v>
      </c>
      <c r="F61" s="9">
        <v>0</v>
      </c>
    </row>
    <row r="62" spans="1:6" x14ac:dyDescent="0.25">
      <c r="A62" s="3" t="s">
        <v>54</v>
      </c>
      <c r="B62" s="3"/>
      <c r="C62" s="14"/>
      <c r="D62" s="20"/>
      <c r="E62" s="26">
        <v>300</v>
      </c>
      <c r="F62" s="9">
        <v>200</v>
      </c>
    </row>
    <row r="63" spans="1:6" x14ac:dyDescent="0.25">
      <c r="A63" s="3" t="s">
        <v>55</v>
      </c>
      <c r="B63" s="3"/>
      <c r="C63" s="14"/>
      <c r="D63" s="20"/>
      <c r="E63" s="26">
        <v>2000</v>
      </c>
      <c r="F63" s="9">
        <v>0</v>
      </c>
    </row>
    <row r="64" spans="1:6" x14ac:dyDescent="0.25">
      <c r="A64" s="5" t="s">
        <v>56</v>
      </c>
      <c r="B64" s="5"/>
      <c r="C64" s="17">
        <f>SUM(C59:C63)</f>
        <v>2000</v>
      </c>
      <c r="D64" s="23">
        <f>SUM(D59:D63)</f>
        <v>6000</v>
      </c>
      <c r="E64" s="30">
        <f>SUM(E59:E63)</f>
        <v>4300</v>
      </c>
      <c r="F64" s="10">
        <f>SUM(F59:F63)</f>
        <v>200</v>
      </c>
    </row>
    <row r="65" spans="1:6" x14ac:dyDescent="0.25">
      <c r="A65" s="5" t="s">
        <v>57</v>
      </c>
      <c r="B65" s="5"/>
      <c r="C65" s="17">
        <f>SUM(C57+C64)</f>
        <v>15370</v>
      </c>
      <c r="D65" s="23">
        <f>SUM(D57+D64)</f>
        <v>22901</v>
      </c>
      <c r="E65" s="30">
        <f>SUM(E57+E64)</f>
        <v>22955</v>
      </c>
      <c r="F65" s="9">
        <f>SUM(F57+F64)</f>
        <v>15854</v>
      </c>
    </row>
    <row r="66" spans="1:6" x14ac:dyDescent="0.25">
      <c r="A66" s="5" t="s">
        <v>58</v>
      </c>
      <c r="B66" s="5" t="s">
        <v>59</v>
      </c>
      <c r="C66" s="17">
        <f>SUM(C11-C65)</f>
        <v>7950</v>
      </c>
      <c r="D66" s="23">
        <v>10360</v>
      </c>
      <c r="E66" s="30">
        <f>SUM(E11-E65)</f>
        <v>12855</v>
      </c>
      <c r="F66" s="9">
        <f>SUM(F11-F57)</f>
        <v>8551</v>
      </c>
    </row>
    <row r="67" spans="1:6" x14ac:dyDescent="0.25">
      <c r="A67" s="6"/>
      <c r="B67" s="6"/>
      <c r="C67" s="6"/>
      <c r="D67" s="6"/>
      <c r="E67" s="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topLeftCell="A7" workbookViewId="0">
      <selection activeCell="E28" sqref="E28"/>
    </sheetView>
  </sheetViews>
  <sheetFormatPr defaultRowHeight="15" x14ac:dyDescent="0.25"/>
  <sheetData>
    <row r="1" spans="1:5" x14ac:dyDescent="0.25">
      <c r="A1" t="s">
        <v>72</v>
      </c>
    </row>
    <row r="2" spans="1:5" x14ac:dyDescent="0.25">
      <c r="A2" t="s">
        <v>73</v>
      </c>
    </row>
    <row r="3" spans="1:5" x14ac:dyDescent="0.25">
      <c r="A3" t="s">
        <v>74</v>
      </c>
    </row>
    <row r="4" spans="1:5" x14ac:dyDescent="0.25">
      <c r="A4" t="s">
        <v>75</v>
      </c>
    </row>
    <row r="6" spans="1:5" x14ac:dyDescent="0.25">
      <c r="A6" t="s">
        <v>76</v>
      </c>
    </row>
    <row r="8" spans="1:5" x14ac:dyDescent="0.25">
      <c r="A8" t="s">
        <v>77</v>
      </c>
    </row>
    <row r="9" spans="1:5" x14ac:dyDescent="0.25">
      <c r="A9" t="s">
        <v>78</v>
      </c>
      <c r="B9">
        <v>300</v>
      </c>
      <c r="C9" t="s">
        <v>82</v>
      </c>
      <c r="E9">
        <v>1500</v>
      </c>
    </row>
    <row r="10" spans="1:5" x14ac:dyDescent="0.25">
      <c r="A10" t="s">
        <v>79</v>
      </c>
      <c r="B10">
        <v>30</v>
      </c>
      <c r="C10" t="s">
        <v>82</v>
      </c>
      <c r="E10">
        <v>150</v>
      </c>
    </row>
    <row r="11" spans="1:5" x14ac:dyDescent="0.25">
      <c r="A11" t="s">
        <v>80</v>
      </c>
      <c r="E11">
        <v>100</v>
      </c>
    </row>
    <row r="12" spans="1:5" x14ac:dyDescent="0.25">
      <c r="A12" t="s">
        <v>81</v>
      </c>
      <c r="E12">
        <v>40</v>
      </c>
    </row>
    <row r="13" spans="1:5" x14ac:dyDescent="0.25">
      <c r="A13" t="s">
        <v>83</v>
      </c>
      <c r="E13">
        <v>50</v>
      </c>
    </row>
    <row r="14" spans="1:5" x14ac:dyDescent="0.25">
      <c r="A14" t="s">
        <v>17</v>
      </c>
      <c r="E14">
        <v>0</v>
      </c>
    </row>
    <row r="15" spans="1:5" x14ac:dyDescent="0.25">
      <c r="A15" t="s">
        <v>84</v>
      </c>
      <c r="E15">
        <v>2000</v>
      </c>
    </row>
    <row r="16" spans="1:5" x14ac:dyDescent="0.25">
      <c r="A16" t="s">
        <v>85</v>
      </c>
      <c r="E16">
        <v>35</v>
      </c>
    </row>
    <row r="17" spans="1:5" x14ac:dyDescent="0.25">
      <c r="A17" t="s">
        <v>87</v>
      </c>
      <c r="E17">
        <v>400</v>
      </c>
    </row>
    <row r="18" spans="1:5" x14ac:dyDescent="0.25">
      <c r="A18" t="s">
        <v>86</v>
      </c>
      <c r="E18">
        <v>300</v>
      </c>
    </row>
    <row r="19" spans="1:5" x14ac:dyDescent="0.25">
      <c r="A19" t="s">
        <v>88</v>
      </c>
      <c r="E19">
        <v>600</v>
      </c>
    </row>
    <row r="20" spans="1:5" x14ac:dyDescent="0.25">
      <c r="A20" t="s">
        <v>89</v>
      </c>
      <c r="E20">
        <v>0</v>
      </c>
    </row>
    <row r="21" spans="1:5" x14ac:dyDescent="0.25">
      <c r="A21" t="s">
        <v>90</v>
      </c>
      <c r="E21">
        <v>125</v>
      </c>
    </row>
    <row r="22" spans="1:5" x14ac:dyDescent="0.25">
      <c r="A22" t="s">
        <v>91</v>
      </c>
      <c r="E22">
        <v>0</v>
      </c>
    </row>
    <row r="23" spans="1:5" x14ac:dyDescent="0.25">
      <c r="A23" t="s">
        <v>92</v>
      </c>
      <c r="E23">
        <v>270</v>
      </c>
    </row>
    <row r="24" spans="1:5" x14ac:dyDescent="0.25">
      <c r="A24" t="s">
        <v>93</v>
      </c>
      <c r="E24">
        <v>70</v>
      </c>
    </row>
    <row r="25" spans="1:5" x14ac:dyDescent="0.25">
      <c r="A25" t="s">
        <v>44</v>
      </c>
      <c r="E25">
        <v>20</v>
      </c>
    </row>
    <row r="27" spans="1:5" x14ac:dyDescent="0.25">
      <c r="E27">
        <f>SUM(E9:E26)</f>
        <v>5660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Jones</dc:creator>
  <cp:lastModifiedBy>Margaret Jones</cp:lastModifiedBy>
  <cp:lastPrinted>2017-12-11T11:58:11Z</cp:lastPrinted>
  <dcterms:created xsi:type="dcterms:W3CDTF">2017-01-23T10:14:06Z</dcterms:created>
  <dcterms:modified xsi:type="dcterms:W3CDTF">2018-03-20T09:56:46Z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