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Budget/2022 -23/"/>
    </mc:Choice>
  </mc:AlternateContent>
  <xr:revisionPtr revIDLastSave="0" documentId="8_{7B59BC82-D475-400D-8184-06756CB002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2022-23" sheetId="1" r:id="rId1"/>
    <sheet name="Brought forward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E9" i="1"/>
  <c r="D10" i="2"/>
  <c r="C16" i="2"/>
  <c r="B18" i="2" l="1"/>
  <c r="C8" i="1" s="1"/>
  <c r="C9" i="1" l="1"/>
  <c r="C52" i="1"/>
  <c r="C31" i="1"/>
  <c r="C19" i="1"/>
  <c r="C53" i="1" l="1"/>
  <c r="D52" i="1"/>
  <c r="D31" i="1"/>
  <c r="D19" i="1"/>
  <c r="C55" i="1" l="1"/>
  <c r="C57" i="1"/>
  <c r="D53" i="1"/>
  <c r="D57" i="1" s="1"/>
  <c r="E52" i="1"/>
  <c r="E19" i="1"/>
  <c r="E31" i="1"/>
  <c r="E53" i="1" s="1"/>
  <c r="F52" i="1"/>
  <c r="F19" i="1"/>
  <c r="F31" i="1"/>
  <c r="F53" i="1" l="1"/>
  <c r="D9" i="1"/>
  <c r="D55" i="1" s="1"/>
  <c r="F55" i="1" l="1"/>
  <c r="E55" i="1"/>
</calcChain>
</file>

<file path=xl/sharedStrings.xml><?xml version="1.0" encoding="utf-8"?>
<sst xmlns="http://schemas.openxmlformats.org/spreadsheetml/2006/main" count="76" uniqueCount="76">
  <si>
    <t xml:space="preserve">Brought forward </t>
  </si>
  <si>
    <t xml:space="preserve">Total </t>
  </si>
  <si>
    <t>PAYMENTS</t>
  </si>
  <si>
    <t>Staff Costs</t>
  </si>
  <si>
    <t>Additional hours</t>
  </si>
  <si>
    <t>Training time</t>
  </si>
  <si>
    <t>Training course costs</t>
  </si>
  <si>
    <t>Travel</t>
  </si>
  <si>
    <t>Home Working IT &amp; Phone</t>
  </si>
  <si>
    <t xml:space="preserve">SLCC fee </t>
  </si>
  <si>
    <t>Total Staff Costs</t>
  </si>
  <si>
    <t>Administration</t>
  </si>
  <si>
    <t>Printing costs</t>
  </si>
  <si>
    <t>Insurance</t>
  </si>
  <si>
    <t>Website hosting</t>
  </si>
  <si>
    <t>Election costs</t>
  </si>
  <si>
    <t>Cllrs training</t>
  </si>
  <si>
    <t>Professional fees</t>
  </si>
  <si>
    <t>ICO fee</t>
  </si>
  <si>
    <t>Total Administration</t>
  </si>
  <si>
    <t>Maintenance &amp; Services</t>
  </si>
  <si>
    <t xml:space="preserve">Maintenance </t>
  </si>
  <si>
    <t>Birmingham CC rent</t>
  </si>
  <si>
    <t>Playground inspection</t>
  </si>
  <si>
    <t>Litter &amp; dogbins</t>
  </si>
  <si>
    <t>Rights of way</t>
  </si>
  <si>
    <t>Flower tubs</t>
  </si>
  <si>
    <t>Christmas Tree</t>
  </si>
  <si>
    <t>Best kept village</t>
  </si>
  <si>
    <t>Flood prevention</t>
  </si>
  <si>
    <t>Total Maintenance &amp; Services</t>
  </si>
  <si>
    <t>TOTAL REVENUE PAYMENTS</t>
  </si>
  <si>
    <t>Subject</t>
  </si>
  <si>
    <t>Description</t>
  </si>
  <si>
    <t>RECEIPTS</t>
  </si>
  <si>
    <t>Precept</t>
  </si>
  <si>
    <t>Annual Receipts</t>
  </si>
  <si>
    <t>Awoingt visit</t>
  </si>
  <si>
    <t>Budget 2019-20</t>
  </si>
  <si>
    <t>Receipts less Total Payments</t>
  </si>
  <si>
    <t>Budget 2018/19</t>
  </si>
  <si>
    <t>Misc. eg  rental, interest</t>
  </si>
  <si>
    <t>VAT reclaim</t>
  </si>
  <si>
    <t>Budget 2020-21</t>
  </si>
  <si>
    <t>Subs, SPCA</t>
  </si>
  <si>
    <t>Wreaths</t>
  </si>
  <si>
    <t>Fences and gates</t>
  </si>
  <si>
    <t>Playground repairs</t>
  </si>
  <si>
    <t>Taxi hire</t>
  </si>
  <si>
    <t>Budget 2021-22</t>
  </si>
  <si>
    <t>Clerk’s</t>
  </si>
  <si>
    <t xml:space="preserve"> Lighting</t>
  </si>
  <si>
    <t xml:space="preserve">Consumables, IT supplies, </t>
  </si>
  <si>
    <t xml:space="preserve"> Band D rate</t>
  </si>
  <si>
    <t xml:space="preserve">Reserves  </t>
  </si>
  <si>
    <t>Budget 2022-23</t>
  </si>
  <si>
    <t>Signage</t>
  </si>
  <si>
    <t>Brought forward</t>
  </si>
  <si>
    <t>To pay January - April</t>
  </si>
  <si>
    <t>Staff</t>
  </si>
  <si>
    <t>Admin, VH 270, stationery, printing 200</t>
  </si>
  <si>
    <t>sols, 1000, subs 270, insurance 450, website 75, ICO 35</t>
  </si>
  <si>
    <t>Maint. Tree 100, handyman 400</t>
  </si>
  <si>
    <t>mowing 360</t>
  </si>
  <si>
    <t xml:space="preserve">In bank end November </t>
  </si>
  <si>
    <t>Less December payments</t>
  </si>
  <si>
    <t>Less Jan - April payments</t>
  </si>
  <si>
    <t>Total</t>
  </si>
  <si>
    <t>Other?</t>
  </si>
  <si>
    <t>taxi 500, BKV, 50</t>
  </si>
  <si>
    <t>Audit Fees (Internal and External Audits)</t>
  </si>
  <si>
    <t>Village Hall hire, Post Office and meetings</t>
  </si>
  <si>
    <t>bench</t>
  </si>
  <si>
    <t>If precept is £17,000      (low level of reserves)</t>
  </si>
  <si>
    <t>If precept is £17,500 (satisfactory level of reserves)</t>
  </si>
  <si>
    <t>If precept is £16,500       (low level of reserves)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</si>
</sst>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9"/>
      <name val="Calibri"/>
      <family val="2"/>
      <scheme val="minor"/>
    </font>
    <font>
      <sz val="10"/>
      <color rgb="FF7030A0"/>
      <name val="Calibri"/>
      <family val="2"/>
      <scheme val="minor"/>
    </font>
    <font>
      <i/>
      <sz val="10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0"/>
      <color rgb="FF0070C0"/>
      <name val="Helv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3" fontId="3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0" fillId="0" borderId="0" xfId="0" applyFont="1"/>
    <xf numFmtId="0" fontId="6" fillId="0" borderId="0" xfId="0" applyFont="1"/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3" fontId="6" fillId="0" borderId="2" xfId="0" applyNumberFormat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6" fillId="0" borderId="2" xfId="0" applyNumberFormat="1" applyFont="1" applyBorder="1"/>
    <xf numFmtId="3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0" borderId="1" xfId="0" applyFont="1" applyBorder="1"/>
    <xf numFmtId="0" fontId="8" fillId="0" borderId="0" xfId="0" applyFont="1"/>
    <xf numFmtId="0" fontId="5" fillId="0" borderId="0" xfId="0" applyFont="1"/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/>
    <xf numFmtId="0" fontId="10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1" fontId="13" fillId="0" borderId="1" xfId="0" applyNumberFormat="1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3" fillId="0" borderId="0" xfId="0" applyFont="1"/>
    <xf numFmtId="0" fontId="15" fillId="0" borderId="0" xfId="0" applyFont="1"/>
    <xf numFmtId="2" fontId="13" fillId="0" borderId="0" xfId="0" applyNumberFormat="1" applyFont="1"/>
    <xf numFmtId="0" fontId="10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7" fillId="0" borderId="1" xfId="0" applyFont="1" applyBorder="1"/>
    <xf numFmtId="0" fontId="8" fillId="0" borderId="1" xfId="0" applyFont="1" applyBorder="1"/>
    <xf numFmtId="0" fontId="18" fillId="0" borderId="2" xfId="0" applyFont="1" applyBorder="1" applyAlignment="1">
      <alignment vertical="center"/>
    </xf>
    <xf numFmtId="0" fontId="19" fillId="0" borderId="1" xfId="0" applyFont="1" applyBorder="1"/>
    <xf numFmtId="0" fontId="1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3" fontId="18" fillId="2" borderId="2" xfId="0" applyNumberFormat="1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3" fontId="8" fillId="2" borderId="1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2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8" fillId="0" borderId="0" xfId="0" applyFont="1"/>
    <xf numFmtId="0" fontId="21" fillId="0" borderId="0" xfId="0" applyFont="1"/>
    <xf numFmtId="0" fontId="21" fillId="0" borderId="1" xfId="0" applyFont="1" applyBorder="1"/>
    <xf numFmtId="0" fontId="22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0" fontId="23" fillId="0" borderId="0" xfId="0" applyFont="1"/>
    <xf numFmtId="1" fontId="23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22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3" fontId="13" fillId="2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selection activeCell="B58" sqref="B58"/>
    </sheetView>
  </sheetViews>
  <sheetFormatPr defaultRowHeight="14.4" x14ac:dyDescent="0.3"/>
  <cols>
    <col min="1" max="1" width="25.109375" customWidth="1"/>
    <col min="2" max="2" width="49.21875" customWidth="1"/>
    <col min="3" max="3" width="15.33203125" customWidth="1"/>
    <col min="4" max="4" width="14.33203125" style="3" customWidth="1"/>
    <col min="5" max="5" width="14.6640625" style="13" customWidth="1"/>
    <col min="6" max="6" width="13.88671875" style="4" customWidth="1"/>
    <col min="7" max="7" width="9.44140625" customWidth="1"/>
  </cols>
  <sheetData>
    <row r="1" spans="1:7" ht="15.6" x14ac:dyDescent="0.3">
      <c r="A1" s="58" t="s">
        <v>32</v>
      </c>
      <c r="B1" s="63" t="s">
        <v>33</v>
      </c>
      <c r="C1" s="63" t="s">
        <v>55</v>
      </c>
      <c r="D1" s="30" t="s">
        <v>49</v>
      </c>
      <c r="E1" s="21" t="s">
        <v>43</v>
      </c>
      <c r="F1" s="5" t="s">
        <v>38</v>
      </c>
      <c r="G1" s="12" t="s">
        <v>40</v>
      </c>
    </row>
    <row r="2" spans="1:7" ht="15.6" x14ac:dyDescent="0.3">
      <c r="A2" s="33" t="s">
        <v>34</v>
      </c>
      <c r="B2" s="64"/>
      <c r="C2" s="64"/>
      <c r="D2" s="15"/>
      <c r="E2" s="22"/>
      <c r="F2" s="6"/>
      <c r="G2" s="12"/>
    </row>
    <row r="3" spans="1:7" ht="15.6" x14ac:dyDescent="0.3">
      <c r="A3" s="33" t="s">
        <v>36</v>
      </c>
      <c r="B3" s="55" t="s">
        <v>35</v>
      </c>
      <c r="C3" s="55">
        <v>17500</v>
      </c>
      <c r="D3" s="16">
        <v>16000</v>
      </c>
      <c r="E3" s="23">
        <v>15000</v>
      </c>
      <c r="F3" s="7">
        <v>14000</v>
      </c>
      <c r="G3" s="12">
        <v>13000</v>
      </c>
    </row>
    <row r="4" spans="1:7" ht="15.6" x14ac:dyDescent="0.3">
      <c r="A4" s="3"/>
      <c r="B4" s="55" t="s">
        <v>41</v>
      </c>
      <c r="C4" s="55">
        <v>20</v>
      </c>
      <c r="D4" s="16">
        <v>10</v>
      </c>
      <c r="E4" s="22">
        <v>50</v>
      </c>
      <c r="F4" s="6">
        <v>13</v>
      </c>
      <c r="G4" s="12">
        <v>5</v>
      </c>
    </row>
    <row r="5" spans="1:7" ht="15.6" x14ac:dyDescent="0.3">
      <c r="A5" s="3"/>
      <c r="B5" s="55"/>
      <c r="C5" s="55"/>
      <c r="D5" s="16"/>
      <c r="E5" s="22"/>
      <c r="F5" s="6"/>
      <c r="G5" s="12"/>
    </row>
    <row r="6" spans="1:7" ht="15.6" x14ac:dyDescent="0.3">
      <c r="A6" s="31"/>
      <c r="B6" s="55" t="s">
        <v>42</v>
      </c>
      <c r="C6" s="55">
        <v>600</v>
      </c>
      <c r="D6" s="16">
        <v>600</v>
      </c>
      <c r="E6" s="22">
        <v>785</v>
      </c>
      <c r="F6" s="7">
        <v>200</v>
      </c>
      <c r="G6" s="12">
        <v>1200</v>
      </c>
    </row>
    <row r="7" spans="1:7" ht="15.6" x14ac:dyDescent="0.3">
      <c r="A7" s="31"/>
      <c r="B7" s="64"/>
      <c r="C7" s="64"/>
      <c r="D7" s="15"/>
      <c r="E7" s="22"/>
      <c r="F7" s="8"/>
    </row>
    <row r="8" spans="1:7" ht="15.6" x14ac:dyDescent="0.3">
      <c r="A8" s="3"/>
      <c r="B8" s="55" t="s">
        <v>0</v>
      </c>
      <c r="C8" s="65">
        <f>SUM('Brought forward'!B18)</f>
        <v>3045</v>
      </c>
      <c r="D8" s="16">
        <v>1979</v>
      </c>
      <c r="E8" s="24"/>
      <c r="F8" s="9"/>
      <c r="G8" s="12"/>
    </row>
    <row r="9" spans="1:7" ht="15.6" x14ac:dyDescent="0.3">
      <c r="A9" s="32" t="s">
        <v>1</v>
      </c>
      <c r="B9" s="56"/>
      <c r="C9" s="56">
        <f>SUM(C3:C8)</f>
        <v>21165</v>
      </c>
      <c r="D9" s="17">
        <f>SUM(D3:D8)</f>
        <v>18589</v>
      </c>
      <c r="E9" s="68">
        <f>SUM(E3:E8)</f>
        <v>15835</v>
      </c>
      <c r="F9" s="10">
        <f>SUM(F3:F8)</f>
        <v>14213</v>
      </c>
      <c r="G9" s="12">
        <v>14205</v>
      </c>
    </row>
    <row r="10" spans="1:7" ht="15.6" x14ac:dyDescent="0.3">
      <c r="A10" s="33" t="s">
        <v>2</v>
      </c>
      <c r="B10" s="66"/>
      <c r="C10" s="66"/>
      <c r="D10" s="18"/>
      <c r="E10" s="26"/>
      <c r="F10" s="6"/>
      <c r="G10" s="12"/>
    </row>
    <row r="11" spans="1:7" ht="15.6" x14ac:dyDescent="0.3">
      <c r="A11" s="33" t="s">
        <v>3</v>
      </c>
      <c r="B11" s="53"/>
      <c r="C11" s="53"/>
      <c r="D11" s="19"/>
      <c r="E11" s="27"/>
      <c r="F11" s="6"/>
      <c r="G11" s="12"/>
    </row>
    <row r="12" spans="1:7" ht="15.6" x14ac:dyDescent="0.3">
      <c r="A12" s="31"/>
      <c r="B12" s="55" t="s">
        <v>50</v>
      </c>
      <c r="C12" s="55">
        <v>6000</v>
      </c>
      <c r="D12" s="16">
        <v>4820</v>
      </c>
      <c r="E12" s="22">
        <v>4786</v>
      </c>
      <c r="F12" s="6">
        <v>4600</v>
      </c>
      <c r="G12" s="12">
        <v>4104</v>
      </c>
    </row>
    <row r="13" spans="1:7" ht="15.6" x14ac:dyDescent="0.3">
      <c r="A13" s="31"/>
      <c r="B13" s="55" t="s">
        <v>4</v>
      </c>
      <c r="C13" s="55">
        <v>150</v>
      </c>
      <c r="D13" s="16">
        <v>130</v>
      </c>
      <c r="E13" s="22">
        <v>130</v>
      </c>
      <c r="F13" s="6">
        <v>125</v>
      </c>
      <c r="G13" s="12">
        <v>350</v>
      </c>
    </row>
    <row r="14" spans="1:7" ht="15.6" x14ac:dyDescent="0.3">
      <c r="A14" s="31"/>
      <c r="B14" s="55" t="s">
        <v>5</v>
      </c>
      <c r="C14" s="55">
        <v>75</v>
      </c>
      <c r="D14" s="16">
        <v>75</v>
      </c>
      <c r="E14" s="22">
        <v>75</v>
      </c>
      <c r="F14" s="6">
        <v>75</v>
      </c>
      <c r="G14" s="12">
        <v>150</v>
      </c>
    </row>
    <row r="15" spans="1:7" ht="15.6" x14ac:dyDescent="0.3">
      <c r="A15" s="31"/>
      <c r="B15" s="55" t="s">
        <v>6</v>
      </c>
      <c r="C15" s="55">
        <v>50</v>
      </c>
      <c r="D15" s="16">
        <v>50</v>
      </c>
      <c r="E15" s="22">
        <v>50</v>
      </c>
      <c r="F15" s="6">
        <v>40</v>
      </c>
      <c r="G15" s="12">
        <v>50</v>
      </c>
    </row>
    <row r="16" spans="1:7" ht="15.6" x14ac:dyDescent="0.3">
      <c r="A16" s="31"/>
      <c r="B16" s="55" t="s">
        <v>7</v>
      </c>
      <c r="C16" s="55">
        <v>270</v>
      </c>
      <c r="D16" s="16">
        <v>270</v>
      </c>
      <c r="E16" s="22">
        <v>270</v>
      </c>
      <c r="F16" s="6">
        <v>270</v>
      </c>
      <c r="G16" s="12">
        <v>270</v>
      </c>
    </row>
    <row r="17" spans="1:7" ht="15.6" x14ac:dyDescent="0.3">
      <c r="A17" s="31"/>
      <c r="B17" s="55" t="s">
        <v>8</v>
      </c>
      <c r="C17" s="55">
        <v>312</v>
      </c>
      <c r="D17" s="16">
        <v>312</v>
      </c>
      <c r="E17" s="22">
        <v>160</v>
      </c>
      <c r="F17" s="6">
        <v>160</v>
      </c>
      <c r="G17" s="12">
        <v>160</v>
      </c>
    </row>
    <row r="18" spans="1:7" ht="15.6" x14ac:dyDescent="0.3">
      <c r="A18" s="31"/>
      <c r="B18" s="55" t="s">
        <v>9</v>
      </c>
      <c r="C18" s="55">
        <v>70</v>
      </c>
      <c r="D18" s="16">
        <v>65</v>
      </c>
      <c r="E18" s="22">
        <v>60</v>
      </c>
      <c r="F18" s="6">
        <v>40</v>
      </c>
      <c r="G18" s="12">
        <v>40</v>
      </c>
    </row>
    <row r="19" spans="1:7" ht="15.6" x14ac:dyDescent="0.3">
      <c r="A19" s="32" t="s">
        <v>10</v>
      </c>
      <c r="B19" s="56"/>
      <c r="C19" s="56">
        <f>SUM(C12:C18)</f>
        <v>6927</v>
      </c>
      <c r="D19" s="17">
        <f>SUM(D12:D18)</f>
        <v>5722</v>
      </c>
      <c r="E19" s="25">
        <f>SUM(E12:E18)</f>
        <v>5531</v>
      </c>
      <c r="F19" s="11">
        <f>SUM(F12:F18)</f>
        <v>5310</v>
      </c>
      <c r="G19" s="12">
        <v>5124</v>
      </c>
    </row>
    <row r="20" spans="1:7" ht="15.6" x14ac:dyDescent="0.3">
      <c r="A20" s="33" t="s">
        <v>11</v>
      </c>
      <c r="B20" s="53"/>
      <c r="C20" s="53"/>
      <c r="D20" s="19"/>
      <c r="E20" s="27"/>
      <c r="F20" s="6"/>
      <c r="G20" s="12"/>
    </row>
    <row r="21" spans="1:7" ht="15.6" x14ac:dyDescent="0.3">
      <c r="A21" s="31"/>
      <c r="B21" s="55" t="s">
        <v>70</v>
      </c>
      <c r="C21" s="55">
        <v>335</v>
      </c>
      <c r="D21" s="16">
        <v>130</v>
      </c>
      <c r="E21" s="22">
        <v>130</v>
      </c>
      <c r="F21" s="6">
        <v>320</v>
      </c>
      <c r="G21" s="12">
        <v>300</v>
      </c>
    </row>
    <row r="22" spans="1:7" ht="15.6" x14ac:dyDescent="0.3">
      <c r="A22" s="31"/>
      <c r="B22" s="55" t="s">
        <v>52</v>
      </c>
      <c r="C22" s="55">
        <v>200</v>
      </c>
      <c r="D22" s="16">
        <v>300</v>
      </c>
      <c r="E22" s="22">
        <v>200</v>
      </c>
      <c r="F22" s="6">
        <v>200</v>
      </c>
      <c r="G22" s="12">
        <v>200</v>
      </c>
    </row>
    <row r="23" spans="1:7" ht="15.6" x14ac:dyDescent="0.3">
      <c r="A23" s="31"/>
      <c r="B23" s="55" t="s">
        <v>12</v>
      </c>
      <c r="C23" s="55">
        <v>150</v>
      </c>
      <c r="D23" s="16">
        <v>100</v>
      </c>
      <c r="E23" s="22">
        <v>100</v>
      </c>
      <c r="F23" s="6">
        <v>100</v>
      </c>
      <c r="G23" s="12">
        <v>300</v>
      </c>
    </row>
    <row r="24" spans="1:7" ht="15.6" x14ac:dyDescent="0.3">
      <c r="A24" s="31"/>
      <c r="B24" s="55" t="s">
        <v>13</v>
      </c>
      <c r="C24" s="55">
        <v>450</v>
      </c>
      <c r="D24" s="16">
        <v>450</v>
      </c>
      <c r="E24" s="22">
        <v>450</v>
      </c>
      <c r="F24" s="6">
        <v>450</v>
      </c>
      <c r="G24" s="12">
        <v>450</v>
      </c>
    </row>
    <row r="25" spans="1:7" ht="15.6" x14ac:dyDescent="0.3">
      <c r="A25" s="31"/>
      <c r="B25" s="55" t="s">
        <v>44</v>
      </c>
      <c r="C25" s="55">
        <v>200</v>
      </c>
      <c r="D25" s="16">
        <v>200</v>
      </c>
      <c r="E25" s="22">
        <v>200</v>
      </c>
      <c r="F25" s="6">
        <v>200</v>
      </c>
      <c r="G25" s="12">
        <v>250</v>
      </c>
    </row>
    <row r="26" spans="1:7" ht="15.6" x14ac:dyDescent="0.3">
      <c r="A26" s="31"/>
      <c r="B26" s="55" t="s">
        <v>14</v>
      </c>
      <c r="C26" s="55">
        <v>120</v>
      </c>
      <c r="D26" s="16">
        <v>60</v>
      </c>
      <c r="E26" s="22">
        <v>90</v>
      </c>
      <c r="F26" s="6">
        <v>60</v>
      </c>
      <c r="G26" s="12">
        <v>70</v>
      </c>
    </row>
    <row r="27" spans="1:7" ht="15.6" x14ac:dyDescent="0.3">
      <c r="A27" s="31"/>
      <c r="B27" s="55" t="s">
        <v>15</v>
      </c>
      <c r="C27" s="55">
        <v>300</v>
      </c>
      <c r="D27" s="16">
        <v>100</v>
      </c>
      <c r="E27" s="22">
        <v>300</v>
      </c>
      <c r="F27" s="6">
        <v>300</v>
      </c>
      <c r="G27" s="12">
        <v>0</v>
      </c>
    </row>
    <row r="28" spans="1:7" ht="15.6" x14ac:dyDescent="0.3">
      <c r="A28" s="31"/>
      <c r="B28" s="55" t="s">
        <v>16</v>
      </c>
      <c r="C28" s="55">
        <v>100</v>
      </c>
      <c r="D28" s="16">
        <v>60</v>
      </c>
      <c r="E28" s="22">
        <v>60</v>
      </c>
      <c r="F28" s="6">
        <v>60</v>
      </c>
      <c r="G28" s="12">
        <v>50</v>
      </c>
    </row>
    <row r="29" spans="1:7" ht="15.6" x14ac:dyDescent="0.3">
      <c r="A29" s="31"/>
      <c r="B29" s="55" t="s">
        <v>17</v>
      </c>
      <c r="C29" s="55">
        <v>1500</v>
      </c>
      <c r="D29" s="16">
        <v>1000</v>
      </c>
      <c r="E29" s="22">
        <v>1000</v>
      </c>
      <c r="F29" s="6">
        <v>500</v>
      </c>
      <c r="G29" s="12">
        <v>1000</v>
      </c>
    </row>
    <row r="30" spans="1:7" ht="15.6" x14ac:dyDescent="0.3">
      <c r="A30" s="31"/>
      <c r="B30" s="55" t="s">
        <v>18</v>
      </c>
      <c r="C30" s="55">
        <v>35</v>
      </c>
      <c r="D30" s="16">
        <v>35</v>
      </c>
      <c r="E30" s="22">
        <v>35</v>
      </c>
      <c r="F30" s="6">
        <v>35</v>
      </c>
      <c r="G30" s="12">
        <v>35</v>
      </c>
    </row>
    <row r="31" spans="1:7" ht="15.6" x14ac:dyDescent="0.3">
      <c r="A31" s="32" t="s">
        <v>19</v>
      </c>
      <c r="B31" s="67"/>
      <c r="C31" s="56">
        <f>SUM(C21:C30)</f>
        <v>3390</v>
      </c>
      <c r="D31" s="17">
        <f>SUM(D21:D30)</f>
        <v>2435</v>
      </c>
      <c r="E31" s="25">
        <f>SUM(E21:E30)</f>
        <v>2565</v>
      </c>
      <c r="F31" s="11">
        <f>SUM(F21:F30)</f>
        <v>2225</v>
      </c>
      <c r="G31" s="12">
        <v>2655</v>
      </c>
    </row>
    <row r="32" spans="1:7" ht="15.6" x14ac:dyDescent="0.3">
      <c r="A32" s="32"/>
      <c r="B32" s="67"/>
      <c r="C32" s="67"/>
      <c r="D32" s="20"/>
      <c r="E32" s="25"/>
      <c r="F32" s="11"/>
      <c r="G32" s="12"/>
    </row>
    <row r="33" spans="1:7" ht="15.6" x14ac:dyDescent="0.3">
      <c r="A33" s="32"/>
      <c r="B33" s="67"/>
      <c r="C33" s="67"/>
      <c r="D33" s="20"/>
      <c r="E33" s="25"/>
      <c r="F33" s="11"/>
      <c r="G33" s="12"/>
    </row>
    <row r="34" spans="1:7" ht="15.6" x14ac:dyDescent="0.3">
      <c r="A34" s="33" t="s">
        <v>20</v>
      </c>
      <c r="B34" s="54"/>
      <c r="C34" s="54"/>
      <c r="D34" s="34"/>
      <c r="E34" s="35"/>
      <c r="F34" s="36"/>
      <c r="G34" s="37"/>
    </row>
    <row r="35" spans="1:7" ht="15.6" x14ac:dyDescent="0.3">
      <c r="A35" s="31"/>
      <c r="B35" s="55" t="s">
        <v>21</v>
      </c>
      <c r="C35" s="55">
        <v>3700</v>
      </c>
      <c r="D35" s="38">
        <v>3000</v>
      </c>
      <c r="E35" s="39">
        <v>2940</v>
      </c>
      <c r="F35" s="40">
        <v>2500</v>
      </c>
      <c r="G35" s="37">
        <v>2500</v>
      </c>
    </row>
    <row r="36" spans="1:7" ht="15.6" x14ac:dyDescent="0.3">
      <c r="A36" s="31"/>
      <c r="B36" s="55" t="s">
        <v>71</v>
      </c>
      <c r="C36" s="55">
        <v>1000</v>
      </c>
      <c r="D36" s="38">
        <v>700</v>
      </c>
      <c r="E36" s="39">
        <v>210</v>
      </c>
      <c r="F36" s="36">
        <v>210</v>
      </c>
      <c r="G36" s="37">
        <v>300</v>
      </c>
    </row>
    <row r="37" spans="1:7" ht="15.6" x14ac:dyDescent="0.3">
      <c r="A37" s="31"/>
      <c r="B37" s="55" t="s">
        <v>22</v>
      </c>
      <c r="C37" s="55">
        <v>5</v>
      </c>
      <c r="D37" s="38">
        <v>5</v>
      </c>
      <c r="E37" s="39">
        <v>5</v>
      </c>
      <c r="F37" s="36">
        <v>5</v>
      </c>
      <c r="G37" s="37">
        <v>15</v>
      </c>
    </row>
    <row r="38" spans="1:7" ht="15.6" x14ac:dyDescent="0.3">
      <c r="A38" s="31"/>
      <c r="B38" s="55" t="s">
        <v>23</v>
      </c>
      <c r="C38" s="55">
        <v>80</v>
      </c>
      <c r="D38" s="38">
        <v>70</v>
      </c>
      <c r="E38" s="39">
        <v>80</v>
      </c>
      <c r="F38" s="36">
        <v>62</v>
      </c>
      <c r="G38" s="37">
        <v>80</v>
      </c>
    </row>
    <row r="39" spans="1:7" ht="15.6" x14ac:dyDescent="0.3">
      <c r="A39" s="31"/>
      <c r="B39" s="55" t="s">
        <v>47</v>
      </c>
      <c r="C39" s="55">
        <v>0</v>
      </c>
      <c r="D39" s="38">
        <v>0</v>
      </c>
      <c r="E39" s="39">
        <v>300</v>
      </c>
      <c r="F39" s="36"/>
      <c r="G39" s="37"/>
    </row>
    <row r="40" spans="1:7" ht="15.6" x14ac:dyDescent="0.3">
      <c r="A40" s="31"/>
      <c r="B40" s="55" t="s">
        <v>24</v>
      </c>
      <c r="C40" s="55">
        <v>970</v>
      </c>
      <c r="D40" s="38">
        <v>970</v>
      </c>
      <c r="E40" s="39">
        <v>970</v>
      </c>
      <c r="F40" s="36">
        <v>970</v>
      </c>
      <c r="G40" s="37">
        <v>850</v>
      </c>
    </row>
    <row r="41" spans="1:7" ht="15.6" x14ac:dyDescent="0.3">
      <c r="A41" s="31"/>
      <c r="B41" s="55" t="s">
        <v>25</v>
      </c>
      <c r="C41" s="55">
        <v>100</v>
      </c>
      <c r="D41" s="38">
        <v>100</v>
      </c>
      <c r="E41" s="39">
        <v>200</v>
      </c>
      <c r="F41" s="36">
        <v>100</v>
      </c>
      <c r="G41" s="37">
        <v>200</v>
      </c>
    </row>
    <row r="42" spans="1:7" ht="15.6" x14ac:dyDescent="0.3">
      <c r="A42" s="31"/>
      <c r="B42" s="55" t="s">
        <v>51</v>
      </c>
      <c r="C42" s="55">
        <v>250</v>
      </c>
      <c r="D42" s="38">
        <v>350</v>
      </c>
      <c r="E42" s="39">
        <v>215</v>
      </c>
      <c r="F42" s="36">
        <v>180</v>
      </c>
      <c r="G42" s="37">
        <v>270</v>
      </c>
    </row>
    <row r="43" spans="1:7" ht="15.6" x14ac:dyDescent="0.3">
      <c r="A43" s="31"/>
      <c r="B43" s="55" t="s">
        <v>26</v>
      </c>
      <c r="C43" s="55">
        <v>120</v>
      </c>
      <c r="D43" s="38">
        <v>120</v>
      </c>
      <c r="E43" s="39">
        <v>120</v>
      </c>
      <c r="F43" s="36">
        <v>100</v>
      </c>
      <c r="G43" s="37">
        <v>250</v>
      </c>
    </row>
    <row r="44" spans="1:7" ht="15.6" x14ac:dyDescent="0.3">
      <c r="A44" s="31"/>
      <c r="B44" s="55" t="s">
        <v>27</v>
      </c>
      <c r="C44" s="55">
        <v>120</v>
      </c>
      <c r="D44" s="38">
        <v>100</v>
      </c>
      <c r="E44" s="39">
        <v>140</v>
      </c>
      <c r="F44" s="36">
        <v>120</v>
      </c>
      <c r="G44" s="37">
        <v>120</v>
      </c>
    </row>
    <row r="45" spans="1:7" ht="15.6" x14ac:dyDescent="0.3">
      <c r="A45" s="31"/>
      <c r="B45" s="55" t="s">
        <v>28</v>
      </c>
      <c r="C45" s="55">
        <v>50</v>
      </c>
      <c r="D45" s="38">
        <v>30</v>
      </c>
      <c r="E45" s="39">
        <v>30</v>
      </c>
      <c r="F45" s="36">
        <v>20</v>
      </c>
      <c r="G45" s="37">
        <v>0</v>
      </c>
    </row>
    <row r="46" spans="1:7" ht="15.6" x14ac:dyDescent="0.3">
      <c r="A46" s="31"/>
      <c r="B46" s="55" t="s">
        <v>29</v>
      </c>
      <c r="C46" s="55">
        <v>100</v>
      </c>
      <c r="D46" s="38">
        <v>100</v>
      </c>
      <c r="E46" s="39">
        <v>100</v>
      </c>
      <c r="F46" s="36">
        <v>100</v>
      </c>
      <c r="G46" s="37">
        <v>100</v>
      </c>
    </row>
    <row r="47" spans="1:7" ht="15.6" x14ac:dyDescent="0.3">
      <c r="A47" s="31"/>
      <c r="B47" s="55" t="s">
        <v>45</v>
      </c>
      <c r="C47" s="55">
        <v>0</v>
      </c>
      <c r="D47" s="38">
        <v>40</v>
      </c>
      <c r="E47" s="39">
        <v>40</v>
      </c>
      <c r="F47" s="36">
        <v>40</v>
      </c>
      <c r="G47" s="37">
        <v>20</v>
      </c>
    </row>
    <row r="48" spans="1:7" ht="15.6" x14ac:dyDescent="0.3">
      <c r="A48" s="31"/>
      <c r="B48" s="55" t="s">
        <v>37</v>
      </c>
      <c r="C48" s="55">
        <v>0</v>
      </c>
      <c r="D48" s="38">
        <v>0</v>
      </c>
      <c r="E48" s="39">
        <v>500</v>
      </c>
      <c r="F48" s="36">
        <v>500</v>
      </c>
      <c r="G48" s="37">
        <v>500</v>
      </c>
    </row>
    <row r="49" spans="1:7" ht="15.6" x14ac:dyDescent="0.3">
      <c r="A49" s="31"/>
      <c r="B49" s="55" t="s">
        <v>48</v>
      </c>
      <c r="C49" s="55">
        <v>0</v>
      </c>
      <c r="D49" s="38">
        <v>0</v>
      </c>
      <c r="E49" s="39">
        <v>0</v>
      </c>
      <c r="F49" s="36">
        <v>1500</v>
      </c>
      <c r="G49" s="37">
        <v>0</v>
      </c>
    </row>
    <row r="50" spans="1:7" ht="15.6" x14ac:dyDescent="0.3">
      <c r="A50" s="31"/>
      <c r="B50" s="55" t="s">
        <v>46</v>
      </c>
      <c r="C50" s="55">
        <v>100</v>
      </c>
      <c r="D50" s="38">
        <v>100</v>
      </c>
      <c r="E50" s="39">
        <v>500</v>
      </c>
      <c r="F50" s="36"/>
      <c r="G50" s="37"/>
    </row>
    <row r="51" spans="1:7" ht="15.6" x14ac:dyDescent="0.3">
      <c r="A51" s="31"/>
      <c r="B51" s="55" t="s">
        <v>56</v>
      </c>
      <c r="C51" s="55"/>
      <c r="D51" s="38"/>
      <c r="E51" s="39"/>
      <c r="F51" s="36"/>
      <c r="G51" s="37"/>
    </row>
    <row r="52" spans="1:7" ht="15.6" x14ac:dyDescent="0.3">
      <c r="A52" s="32" t="s">
        <v>30</v>
      </c>
      <c r="B52" s="56"/>
      <c r="C52" s="56">
        <f>SUM(C35:C51)</f>
        <v>6595</v>
      </c>
      <c r="D52" s="41">
        <f>SUM(D35:D50)</f>
        <v>5685</v>
      </c>
      <c r="E52" s="42">
        <f>SUM(E35:E50)</f>
        <v>6350</v>
      </c>
      <c r="F52" s="43">
        <f>SUM(F35:F49)</f>
        <v>6407</v>
      </c>
      <c r="G52" s="37">
        <v>7875</v>
      </c>
    </row>
    <row r="53" spans="1:7" ht="15.6" x14ac:dyDescent="0.3">
      <c r="A53" s="32" t="s">
        <v>31</v>
      </c>
      <c r="B53" s="1"/>
      <c r="C53" s="1">
        <f>SUM(C19+C31+C52)</f>
        <v>16912</v>
      </c>
      <c r="D53" s="44">
        <f>SUM(D19+D31+D52)</f>
        <v>13842</v>
      </c>
      <c r="E53" s="45">
        <f>SUM(E19+E31+E52)</f>
        <v>14446</v>
      </c>
      <c r="F53" s="43">
        <f>SUM(F19+F31+F52)</f>
        <v>13942</v>
      </c>
      <c r="G53" s="37">
        <v>15654</v>
      </c>
    </row>
    <row r="54" spans="1:7" ht="15.6" x14ac:dyDescent="0.3">
      <c r="A54" s="32"/>
      <c r="B54" s="53"/>
      <c r="C54" s="53"/>
      <c r="D54" s="19"/>
      <c r="E54" s="27"/>
      <c r="G54" s="12"/>
    </row>
    <row r="55" spans="1:7" ht="15.6" x14ac:dyDescent="0.3">
      <c r="A55" s="32" t="s">
        <v>39</v>
      </c>
      <c r="B55" s="56"/>
      <c r="C55" s="1">
        <f>SUM(C9-C53)</f>
        <v>4253</v>
      </c>
      <c r="D55" s="44">
        <f>SUM(D9-D53)</f>
        <v>4747</v>
      </c>
      <c r="E55" s="45">
        <f>SUM(E9-E53)</f>
        <v>1389</v>
      </c>
      <c r="F55" s="43">
        <f>SUM(F9-F53)</f>
        <v>271</v>
      </c>
      <c r="G55" s="37">
        <v>8551</v>
      </c>
    </row>
    <row r="56" spans="1:7" ht="15.6" x14ac:dyDescent="0.3">
      <c r="A56" s="47"/>
      <c r="B56" s="53"/>
      <c r="C56" s="53"/>
      <c r="D56" s="48"/>
      <c r="F56" s="49"/>
      <c r="G56" s="3"/>
    </row>
    <row r="57" spans="1:7" ht="15.6" x14ac:dyDescent="0.3">
      <c r="A57" s="46" t="s">
        <v>54</v>
      </c>
      <c r="B57" s="57"/>
      <c r="C57" s="57">
        <f>SUM(C53/4)</f>
        <v>4228</v>
      </c>
      <c r="D57" s="50">
        <f>SUM(D53/4)</f>
        <v>3460.5</v>
      </c>
      <c r="E57" s="51"/>
      <c r="F57" s="52"/>
      <c r="G57" s="3"/>
    </row>
    <row r="58" spans="1:7" ht="15.6" x14ac:dyDescent="0.3">
      <c r="A58" s="46"/>
      <c r="B58" s="53"/>
      <c r="C58" s="53"/>
      <c r="D58" s="19"/>
      <c r="E58" s="27"/>
      <c r="G58" s="28"/>
    </row>
    <row r="59" spans="1:7" ht="15.6" x14ac:dyDescent="0.3">
      <c r="A59" s="46" t="s">
        <v>53</v>
      </c>
      <c r="B59" s="53" t="s">
        <v>74</v>
      </c>
      <c r="C59" s="53">
        <v>57.99</v>
      </c>
      <c r="D59" s="19">
        <v>56.76</v>
      </c>
      <c r="E59" s="29">
        <v>52.3</v>
      </c>
      <c r="F59" s="4">
        <v>48.87</v>
      </c>
      <c r="G59" s="14">
        <v>45.65</v>
      </c>
    </row>
    <row r="60" spans="1:7" x14ac:dyDescent="0.3">
      <c r="A60" s="2"/>
      <c r="B60" t="s">
        <v>73</v>
      </c>
      <c r="C60">
        <v>56.33</v>
      </c>
    </row>
    <row r="61" spans="1:7" x14ac:dyDescent="0.3">
      <c r="A61" s="2"/>
      <c r="B61" t="s">
        <v>75</v>
      </c>
      <c r="C61">
        <v>54.68</v>
      </c>
    </row>
    <row r="62" spans="1:7" x14ac:dyDescent="0.3">
      <c r="A62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F10F-7F83-41ED-950B-CAA0DC0E6638}">
  <dimension ref="A1:E18"/>
  <sheetViews>
    <sheetView workbookViewId="0">
      <selection activeCell="F20" sqref="F20"/>
    </sheetView>
  </sheetViews>
  <sheetFormatPr defaultRowHeight="14.4" x14ac:dyDescent="0.3"/>
  <cols>
    <col min="1" max="1" width="21.6640625" customWidth="1"/>
    <col min="2" max="2" width="13.21875" customWidth="1"/>
  </cols>
  <sheetData>
    <row r="1" spans="1:5" x14ac:dyDescent="0.3">
      <c r="A1" t="s">
        <v>57</v>
      </c>
    </row>
    <row r="3" spans="1:5" x14ac:dyDescent="0.3">
      <c r="C3" s="59"/>
      <c r="D3" s="59" t="s">
        <v>67</v>
      </c>
    </row>
    <row r="4" spans="1:5" x14ac:dyDescent="0.3">
      <c r="A4" t="s">
        <v>58</v>
      </c>
      <c r="C4" s="59"/>
      <c r="D4" s="59"/>
    </row>
    <row r="5" spans="1:5" x14ac:dyDescent="0.3">
      <c r="A5" t="s">
        <v>59</v>
      </c>
      <c r="C5" s="59">
        <v>2100</v>
      </c>
      <c r="D5" s="59"/>
    </row>
    <row r="6" spans="1:5" x14ac:dyDescent="0.3">
      <c r="A6" t="s">
        <v>60</v>
      </c>
      <c r="E6" s="60"/>
    </row>
    <row r="7" spans="1:5" x14ac:dyDescent="0.3">
      <c r="A7" t="s">
        <v>61</v>
      </c>
      <c r="C7">
        <v>2850</v>
      </c>
      <c r="D7" s="60"/>
      <c r="E7" s="60"/>
    </row>
    <row r="8" spans="1:5" x14ac:dyDescent="0.3">
      <c r="A8" t="s">
        <v>69</v>
      </c>
      <c r="D8" s="60"/>
      <c r="E8" s="60"/>
    </row>
    <row r="9" spans="1:5" x14ac:dyDescent="0.3">
      <c r="A9" t="s">
        <v>62</v>
      </c>
      <c r="D9" s="60"/>
      <c r="E9" s="60"/>
    </row>
    <row r="10" spans="1:5" x14ac:dyDescent="0.3">
      <c r="A10" t="s">
        <v>63</v>
      </c>
      <c r="C10">
        <v>860</v>
      </c>
      <c r="D10" s="62">
        <f>SUM(C5:C11)</f>
        <v>5910</v>
      </c>
      <c r="E10" s="60"/>
    </row>
    <row r="11" spans="1:5" x14ac:dyDescent="0.3">
      <c r="A11" t="s">
        <v>72</v>
      </c>
      <c r="C11">
        <v>100</v>
      </c>
      <c r="D11" s="62"/>
      <c r="E11" s="60"/>
    </row>
    <row r="12" spans="1:5" x14ac:dyDescent="0.3">
      <c r="A12" t="s">
        <v>68</v>
      </c>
      <c r="E12" s="60"/>
    </row>
    <row r="13" spans="1:5" x14ac:dyDescent="0.3">
      <c r="E13" s="60"/>
    </row>
    <row r="14" spans="1:5" x14ac:dyDescent="0.3">
      <c r="E14" s="60"/>
    </row>
    <row r="15" spans="1:5" x14ac:dyDescent="0.3">
      <c r="A15" t="s">
        <v>64</v>
      </c>
      <c r="B15">
        <v>10140</v>
      </c>
      <c r="C15" s="59"/>
      <c r="D15" s="59"/>
    </row>
    <row r="16" spans="1:5" x14ac:dyDescent="0.3">
      <c r="A16" t="s">
        <v>65</v>
      </c>
      <c r="B16">
        <v>1185</v>
      </c>
      <c r="C16" s="61">
        <f>SUM(B15-B16)</f>
        <v>8955</v>
      </c>
      <c r="D16" s="59"/>
    </row>
    <row r="18" spans="1:2" x14ac:dyDescent="0.3">
      <c r="A18" t="s">
        <v>66</v>
      </c>
      <c r="B18" s="62">
        <f>SUM(C16-D10)</f>
        <v>3045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2022-23</vt:lpstr>
      <vt:lpstr>Brought forward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2021-12-13T17:44:50Z</cp:lastPrinted>
  <dcterms:created xsi:type="dcterms:W3CDTF">2017-01-23T10:14:06Z</dcterms:created>
  <dcterms:modified xsi:type="dcterms:W3CDTF">2022-05-04T09:24:44Z</dcterms:modified>
  <cp:contentStatus/>
</cp:coreProperties>
</file>